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Raw Data" sheetId="1" r:id="rId1"/>
    <sheet name="Model 1" sheetId="2" r:id="rId2"/>
    <sheet name="Model 2" sheetId="3" r:id="rId3"/>
  </sheets>
  <definedNames>
    <definedName name="solver_adj" localSheetId="1" hidden="1">'Model 1'!$F$1:$F$2</definedName>
    <definedName name="solver_adj" localSheetId="2" hidden="1">'Model 2'!$F$1:$F$2</definedName>
    <definedName name="solver_cvg" localSheetId="1" hidden="1">0.001</definedName>
    <definedName name="solver_cvg" localSheetId="2" hidden="1">0.001</definedName>
    <definedName name="solver_drv" localSheetId="1" hidden="1">1</definedName>
    <definedName name="solver_drv" localSheetId="2" hidden="1">1</definedName>
    <definedName name="solver_est" localSheetId="1" hidden="1">1</definedName>
    <definedName name="solver_est" localSheetId="2" hidden="1">1</definedName>
    <definedName name="solver_itr" localSheetId="1" hidden="1">100</definedName>
    <definedName name="solver_itr" localSheetId="2" hidden="1">100</definedName>
    <definedName name="solver_lhs1" localSheetId="1" hidden="1">'Model 1'!$F$1:$F$2</definedName>
    <definedName name="solver_lhs1" localSheetId="2" hidden="1">'Model 2'!$F$1:$F$2</definedName>
    <definedName name="solver_lhs2" localSheetId="1" hidden="1">'Model 1'!$F$1</definedName>
    <definedName name="solver_lin" localSheetId="1" hidden="1">2</definedName>
    <definedName name="solver_lin" localSheetId="2" hidden="1">2</definedName>
    <definedName name="solver_neg" localSheetId="1" hidden="1">2</definedName>
    <definedName name="solver_neg" localSheetId="2" hidden="1">2</definedName>
    <definedName name="solver_num" localSheetId="1" hidden="1">2</definedName>
    <definedName name="solver_num" localSheetId="2" hidden="1">1</definedName>
    <definedName name="solver_nwt" localSheetId="1" hidden="1">1</definedName>
    <definedName name="solver_nwt" localSheetId="2" hidden="1">1</definedName>
    <definedName name="solver_opt" localSheetId="1" hidden="1">'Model 1'!$F$3</definedName>
    <definedName name="solver_opt" localSheetId="2" hidden="1">'Model 2'!$F$3</definedName>
    <definedName name="solver_pre" localSheetId="1" hidden="1">0.000001</definedName>
    <definedName name="solver_pre" localSheetId="2" hidden="1">0.000001</definedName>
    <definedName name="solver_rel1" localSheetId="1" hidden="1">3</definedName>
    <definedName name="solver_rel1" localSheetId="2" hidden="1">3</definedName>
    <definedName name="solver_rel2" localSheetId="1" hidden="1">1</definedName>
    <definedName name="solver_rhs1" localSheetId="1" hidden="1">0.000001</definedName>
    <definedName name="solver_rhs1" localSheetId="2" hidden="1">0.000001</definedName>
    <definedName name="solver_rhs2" localSheetId="1" hidden="1">0.99999</definedName>
    <definedName name="solver_scl" localSheetId="1" hidden="1">2</definedName>
    <definedName name="solver_scl" localSheetId="2" hidden="1">2</definedName>
    <definedName name="solver_sho" localSheetId="1" hidden="1">2</definedName>
    <definedName name="solver_sho" localSheetId="2" hidden="1">2</definedName>
    <definedName name="solver_tim" localSheetId="1" hidden="1">100</definedName>
    <definedName name="solver_tim" localSheetId="2" hidden="1">100</definedName>
    <definedName name="solver_tol" localSheetId="1" hidden="1">0.05</definedName>
    <definedName name="solver_tol" localSheetId="2" hidden="1">0.05</definedName>
    <definedName name="solver_typ" localSheetId="1" hidden="1">1</definedName>
    <definedName name="solver_typ" localSheetId="2" hidden="1">1</definedName>
    <definedName name="solver_val" localSheetId="1" hidden="1">0</definedName>
    <definedName name="solver_val" localSheetId="2" hidden="1">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<sst xmlns="http://schemas.openxmlformats.org/spreadsheetml/2006/main" count="32" uniqueCount="16">
  <si>
    <t>Product:</t>
  </si>
  <si>
    <t>Krunchy Bits</t>
  </si>
  <si>
    <t>Panelists:</t>
  </si>
  <si>
    <t>Cum_Trl</t>
  </si>
  <si>
    <t>The first 24 weeks of data are used for model calibration</t>
  </si>
  <si>
    <t>Week</t>
  </si>
  <si>
    <t># HHs</t>
  </si>
  <si>
    <t>The remaining 28 weeks of data are used for model validation</t>
  </si>
  <si>
    <t>Incr_Trl</t>
  </si>
  <si>
    <t>p</t>
  </si>
  <si>
    <t>\theta</t>
  </si>
  <si>
    <t>LL =</t>
  </si>
  <si>
    <t>P(T &lt;= t)</t>
  </si>
  <si>
    <t>E[T(t)]</t>
  </si>
  <si>
    <t>r</t>
  </si>
  <si>
    <t>\alpha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</si>
</sst>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tabSelected="1" workbookViewId="0" topLeftCell="A1">
      <selection activeCell="A1" sqref="A1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 t="s">
        <v>2</v>
      </c>
      <c r="B2">
        <v>1499</v>
      </c>
    </row>
    <row r="4" spans="2:4" ht="12.75">
      <c r="B4" t="s">
        <v>3</v>
      </c>
      <c r="D4" t="s">
        <v>4</v>
      </c>
    </row>
    <row r="5" spans="1:4" ht="12.75">
      <c r="A5" t="s">
        <v>5</v>
      </c>
      <c r="B5" t="s">
        <v>6</v>
      </c>
      <c r="D5" t="s">
        <v>7</v>
      </c>
    </row>
    <row r="6" spans="1:2" ht="12.75">
      <c r="A6">
        <v>1</v>
      </c>
      <c r="B6">
        <v>8</v>
      </c>
    </row>
    <row r="7" spans="1:2" ht="12.75">
      <c r="A7">
        <v>2</v>
      </c>
      <c r="B7">
        <v>14</v>
      </c>
    </row>
    <row r="8" spans="1:2" ht="12.75">
      <c r="A8">
        <v>3</v>
      </c>
      <c r="B8">
        <v>16</v>
      </c>
    </row>
    <row r="9" spans="1:2" ht="12.75">
      <c r="A9">
        <v>4</v>
      </c>
      <c r="B9">
        <v>32</v>
      </c>
    </row>
    <row r="10" spans="1:2" ht="12.75">
      <c r="A10">
        <v>5</v>
      </c>
      <c r="B10">
        <v>40</v>
      </c>
    </row>
    <row r="11" spans="1:2" ht="12.75">
      <c r="A11">
        <v>6</v>
      </c>
      <c r="B11">
        <v>47</v>
      </c>
    </row>
    <row r="12" spans="1:2" ht="12.75">
      <c r="A12">
        <v>7</v>
      </c>
      <c r="B12">
        <v>50</v>
      </c>
    </row>
    <row r="13" spans="1:2" ht="12.75">
      <c r="A13">
        <v>8</v>
      </c>
      <c r="B13">
        <v>52</v>
      </c>
    </row>
    <row r="14" spans="1:2" ht="12.75">
      <c r="A14">
        <v>9</v>
      </c>
      <c r="B14">
        <v>57</v>
      </c>
    </row>
    <row r="15" spans="1:2" ht="12.75">
      <c r="A15">
        <v>10</v>
      </c>
      <c r="B15">
        <v>60</v>
      </c>
    </row>
    <row r="16" spans="1:2" ht="12.75">
      <c r="A16">
        <v>11</v>
      </c>
      <c r="B16">
        <v>65</v>
      </c>
    </row>
    <row r="17" spans="1:2" ht="12.75">
      <c r="A17">
        <v>12</v>
      </c>
      <c r="B17">
        <v>67</v>
      </c>
    </row>
    <row r="18" spans="1:2" ht="12.75">
      <c r="A18">
        <v>13</v>
      </c>
      <c r="B18">
        <v>68</v>
      </c>
    </row>
    <row r="19" spans="1:2" ht="12.75">
      <c r="A19">
        <v>14</v>
      </c>
      <c r="B19">
        <v>72</v>
      </c>
    </row>
    <row r="20" spans="1:2" ht="12.75">
      <c r="A20">
        <v>15</v>
      </c>
      <c r="B20">
        <v>75</v>
      </c>
    </row>
    <row r="21" spans="1:2" ht="12.75">
      <c r="A21">
        <v>16</v>
      </c>
      <c r="B21">
        <v>81</v>
      </c>
    </row>
    <row r="22" spans="1:2" ht="12.75">
      <c r="A22">
        <v>17</v>
      </c>
      <c r="B22">
        <v>90</v>
      </c>
    </row>
    <row r="23" spans="1:2" ht="12.75">
      <c r="A23">
        <v>18</v>
      </c>
      <c r="B23">
        <v>94</v>
      </c>
    </row>
    <row r="24" spans="1:2" ht="12.75">
      <c r="A24">
        <v>19</v>
      </c>
      <c r="B24">
        <v>96</v>
      </c>
    </row>
    <row r="25" spans="1:2" ht="12.75">
      <c r="A25">
        <v>20</v>
      </c>
      <c r="B25">
        <v>96</v>
      </c>
    </row>
    <row r="26" spans="1:2" ht="12.75">
      <c r="A26">
        <v>21</v>
      </c>
      <c r="B26">
        <v>96</v>
      </c>
    </row>
    <row r="27" spans="1:2" ht="12.75">
      <c r="A27">
        <v>22</v>
      </c>
      <c r="B27">
        <v>97</v>
      </c>
    </row>
    <row r="28" spans="1:2" ht="12.75">
      <c r="A28">
        <v>23</v>
      </c>
      <c r="B28">
        <v>97</v>
      </c>
    </row>
    <row r="29" spans="1:2" ht="12.75">
      <c r="A29">
        <v>24</v>
      </c>
      <c r="B29">
        <v>101</v>
      </c>
    </row>
    <row r="30" spans="1:2" ht="12.75">
      <c r="A30">
        <v>25</v>
      </c>
      <c r="B30">
        <v>101</v>
      </c>
    </row>
    <row r="31" spans="1:2" ht="12.75">
      <c r="A31">
        <v>26</v>
      </c>
      <c r="B31">
        <v>101</v>
      </c>
    </row>
    <row r="32" spans="1:2" ht="12.75">
      <c r="A32">
        <v>27</v>
      </c>
      <c r="B32">
        <v>105</v>
      </c>
    </row>
    <row r="33" spans="1:2" ht="12.75">
      <c r="A33">
        <v>28</v>
      </c>
      <c r="B33">
        <v>106</v>
      </c>
    </row>
    <row r="34" spans="1:2" ht="12.75">
      <c r="A34">
        <v>29</v>
      </c>
      <c r="B34">
        <v>106</v>
      </c>
    </row>
    <row r="35" spans="1:2" ht="12.75">
      <c r="A35">
        <v>30</v>
      </c>
      <c r="B35">
        <v>118</v>
      </c>
    </row>
    <row r="36" spans="1:2" ht="12.75">
      <c r="A36">
        <v>31</v>
      </c>
      <c r="B36">
        <v>119</v>
      </c>
    </row>
    <row r="37" spans="1:2" ht="12.75">
      <c r="A37">
        <v>32</v>
      </c>
      <c r="B37">
        <v>119</v>
      </c>
    </row>
    <row r="38" spans="1:2" ht="12.75">
      <c r="A38">
        <v>33</v>
      </c>
      <c r="B38">
        <v>120</v>
      </c>
    </row>
    <row r="39" spans="1:2" ht="12.75">
      <c r="A39">
        <v>34</v>
      </c>
      <c r="B39">
        <v>123</v>
      </c>
    </row>
    <row r="40" spans="1:2" ht="12.75">
      <c r="A40">
        <v>35</v>
      </c>
      <c r="B40">
        <v>125</v>
      </c>
    </row>
    <row r="41" spans="1:2" ht="12.75">
      <c r="A41">
        <v>36</v>
      </c>
      <c r="B41">
        <v>125</v>
      </c>
    </row>
    <row r="42" spans="1:2" ht="12.75">
      <c r="A42">
        <v>37</v>
      </c>
      <c r="B42">
        <v>126</v>
      </c>
    </row>
    <row r="43" spans="1:2" ht="12.75">
      <c r="A43">
        <v>38</v>
      </c>
      <c r="B43">
        <v>127</v>
      </c>
    </row>
    <row r="44" spans="1:2" ht="12.75">
      <c r="A44">
        <v>39</v>
      </c>
      <c r="B44">
        <v>127</v>
      </c>
    </row>
    <row r="45" spans="1:2" ht="12.75">
      <c r="A45">
        <v>40</v>
      </c>
      <c r="B45">
        <v>127</v>
      </c>
    </row>
    <row r="46" spans="1:2" ht="12.75">
      <c r="A46">
        <v>41</v>
      </c>
      <c r="B46">
        <v>127</v>
      </c>
    </row>
    <row r="47" spans="1:2" ht="12.75">
      <c r="A47">
        <v>42</v>
      </c>
      <c r="B47">
        <v>128</v>
      </c>
    </row>
    <row r="48" spans="1:2" ht="12.75">
      <c r="A48">
        <v>43</v>
      </c>
      <c r="B48">
        <v>129</v>
      </c>
    </row>
    <row r="49" spans="1:2" ht="12.75">
      <c r="A49">
        <v>44</v>
      </c>
      <c r="B49">
        <v>129</v>
      </c>
    </row>
    <row r="50" spans="1:2" ht="12.75">
      <c r="A50">
        <v>45</v>
      </c>
      <c r="B50">
        <v>129</v>
      </c>
    </row>
    <row r="51" spans="1:2" ht="12.75">
      <c r="A51">
        <v>46</v>
      </c>
      <c r="B51">
        <v>130</v>
      </c>
    </row>
    <row r="52" spans="1:2" ht="12.75">
      <c r="A52">
        <v>47</v>
      </c>
      <c r="B52">
        <v>132</v>
      </c>
    </row>
    <row r="53" spans="1:2" ht="12.75">
      <c r="A53">
        <v>48</v>
      </c>
      <c r="B53">
        <v>133</v>
      </c>
    </row>
    <row r="54" spans="1:2" ht="12.75">
      <c r="A54">
        <v>49</v>
      </c>
      <c r="B54">
        <v>137</v>
      </c>
    </row>
    <row r="55" spans="1:2" ht="12.75">
      <c r="A55">
        <v>50</v>
      </c>
      <c r="B55">
        <v>137</v>
      </c>
    </row>
    <row r="56" spans="1:2" ht="12.75">
      <c r="A56">
        <v>51</v>
      </c>
      <c r="B56">
        <v>137</v>
      </c>
    </row>
    <row r="57" spans="1:2" ht="12.75">
      <c r="A57">
        <v>52</v>
      </c>
      <c r="B57">
        <v>139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E1" t="s">
        <v>9</v>
      </c>
      <c r="F1" s="4">
        <v>0.08456002872187286</v>
      </c>
    </row>
    <row r="2" spans="1:6" ht="12.75">
      <c r="A2" t="s">
        <v>2</v>
      </c>
      <c r="B2">
        <v>1499</v>
      </c>
      <c r="E2" t="s">
        <v>10</v>
      </c>
      <c r="F2" s="4">
        <v>0.06640049646170794</v>
      </c>
    </row>
    <row r="3" spans="5:6" ht="12.75">
      <c r="E3" t="s">
        <v>11</v>
      </c>
      <c r="F3" s="5">
        <f>SUM(F6:F30)</f>
        <v>-680.9093560499746</v>
      </c>
    </row>
    <row r="4" ht="12.75">
      <c r="B4" t="s">
        <v>3</v>
      </c>
    </row>
    <row r="5" spans="1:8" ht="12.75">
      <c r="A5" t="s">
        <v>5</v>
      </c>
      <c r="B5" t="s">
        <v>6</v>
      </c>
      <c r="C5" s="1" t="s">
        <v>8</v>
      </c>
      <c r="E5" s="1" t="s">
        <v>12</v>
      </c>
      <c r="H5" s="1" t="s">
        <v>13</v>
      </c>
    </row>
    <row r="6" spans="1:8" ht="12.75">
      <c r="A6">
        <v>1</v>
      </c>
      <c r="B6">
        <v>8</v>
      </c>
      <c r="C6">
        <f>B6</f>
        <v>8</v>
      </c>
      <c r="E6" s="3">
        <f>F$1*(1-EXP(-F$2*A6))</f>
        <v>0.005432472602966146</v>
      </c>
      <c r="F6" s="4">
        <f>C6*LN(E6)</f>
        <v>-41.72288711215014</v>
      </c>
      <c r="H6" s="2">
        <f>B$2*E6</f>
        <v>8.143276431846251</v>
      </c>
    </row>
    <row r="7" spans="1:8" ht="12.75">
      <c r="A7">
        <v>2</v>
      </c>
      <c r="B7">
        <v>14</v>
      </c>
      <c r="C7">
        <f>B7-B6</f>
        <v>6</v>
      </c>
      <c r="E7" s="3">
        <f aca="true" t="shared" si="0" ref="E7:E57">F$1*(1-EXP(-F$2*A7))</f>
        <v>0.010515941556950036</v>
      </c>
      <c r="F7" s="4">
        <f>C7*LN(E7-E6)</f>
        <v>-31.69056831288286</v>
      </c>
      <c r="H7" s="2">
        <f aca="true" t="shared" si="1" ref="H7:H57">B$2*E7</f>
        <v>15.763396393868103</v>
      </c>
    </row>
    <row r="8" spans="1:8" ht="12.75">
      <c r="A8">
        <v>3</v>
      </c>
      <c r="B8">
        <v>16</v>
      </c>
      <c r="C8">
        <f aca="true" t="shared" si="2" ref="C8:C29">B8-B7</f>
        <v>2</v>
      </c>
      <c r="E8" s="3">
        <f t="shared" si="0"/>
        <v>0.01527282824460834</v>
      </c>
      <c r="F8" s="4">
        <f aca="true" t="shared" si="3" ref="F8:F29">C8*LN(E8-E7)</f>
        <v>-10.696323763884365</v>
      </c>
      <c r="H8" s="2">
        <f t="shared" si="1"/>
        <v>22.8939695386679</v>
      </c>
    </row>
    <row r="9" spans="1:8" ht="12.75">
      <c r="A9">
        <v>4</v>
      </c>
      <c r="B9">
        <v>32</v>
      </c>
      <c r="C9">
        <f t="shared" si="2"/>
        <v>16</v>
      </c>
      <c r="E9" s="3">
        <f t="shared" si="0"/>
        <v>0.019724113609789394</v>
      </c>
      <c r="F9" s="4">
        <f t="shared" si="3"/>
        <v>-86.63299805446226</v>
      </c>
      <c r="H9" s="2">
        <f t="shared" si="1"/>
        <v>29.5664463010743</v>
      </c>
    </row>
    <row r="10" spans="1:8" ht="12.75">
      <c r="A10">
        <v>5</v>
      </c>
      <c r="B10">
        <v>40</v>
      </c>
      <c r="C10">
        <f t="shared" si="2"/>
        <v>8</v>
      </c>
      <c r="E10" s="3">
        <f t="shared" si="0"/>
        <v>0.02388943069705198</v>
      </c>
      <c r="F10" s="4">
        <f t="shared" si="3"/>
        <v>-43.8477029989248</v>
      </c>
      <c r="H10" s="2">
        <f t="shared" si="1"/>
        <v>35.81025661488091</v>
      </c>
    </row>
    <row r="11" spans="1:8" ht="12.75">
      <c r="A11">
        <v>6</v>
      </c>
      <c r="B11">
        <v>47</v>
      </c>
      <c r="C11">
        <f t="shared" si="2"/>
        <v>7</v>
      </c>
      <c r="E11" s="3">
        <f t="shared" si="0"/>
        <v>0.027787151246077252</v>
      </c>
      <c r="F11" s="4">
        <f t="shared" si="3"/>
        <v>-38.83154359929116</v>
      </c>
      <c r="H11" s="2">
        <f t="shared" si="1"/>
        <v>41.6529397178698</v>
      </c>
    </row>
    <row r="12" spans="1:8" ht="12.75">
      <c r="A12">
        <v>7</v>
      </c>
      <c r="B12">
        <v>50</v>
      </c>
      <c r="C12">
        <f t="shared" si="2"/>
        <v>3</v>
      </c>
      <c r="E12" s="3">
        <f t="shared" si="0"/>
        <v>0.031434466722911246</v>
      </c>
      <c r="F12" s="4">
        <f t="shared" si="3"/>
        <v>-16.84129160336704</v>
      </c>
      <c r="H12" s="2">
        <f t="shared" si="1"/>
        <v>47.12026561764396</v>
      </c>
    </row>
    <row r="13" spans="1:8" ht="12.75">
      <c r="A13">
        <v>8</v>
      </c>
      <c r="B13">
        <v>52</v>
      </c>
      <c r="C13">
        <f t="shared" si="2"/>
        <v>2</v>
      </c>
      <c r="E13" s="3">
        <f t="shared" si="0"/>
        <v>0.034847464145437976</v>
      </c>
      <c r="F13" s="4">
        <f t="shared" si="3"/>
        <v>-11.360328728501447</v>
      </c>
      <c r="H13" s="2">
        <f t="shared" si="1"/>
        <v>52.23634875401152</v>
      </c>
    </row>
    <row r="14" spans="1:8" ht="12.75">
      <c r="A14">
        <v>9</v>
      </c>
      <c r="B14">
        <v>57</v>
      </c>
      <c r="C14">
        <f t="shared" si="2"/>
        <v>5</v>
      </c>
      <c r="E14" s="3">
        <f t="shared" si="0"/>
        <v>0.03804119703752262</v>
      </c>
      <c r="F14" s="4">
        <f t="shared" si="3"/>
        <v>-28.732824303562158</v>
      </c>
      <c r="H14" s="2">
        <f t="shared" si="1"/>
        <v>57.02375435924641</v>
      </c>
    </row>
    <row r="15" spans="1:8" ht="12.75">
      <c r="A15">
        <v>10</v>
      </c>
      <c r="B15">
        <v>60</v>
      </c>
      <c r="C15">
        <f t="shared" si="2"/>
        <v>3</v>
      </c>
      <c r="E15" s="3">
        <f t="shared" si="0"/>
        <v>0.04102975182477824</v>
      </c>
      <c r="F15" s="4">
        <f t="shared" si="3"/>
        <v>-17.43889607152242</v>
      </c>
      <c r="H15" s="2">
        <f t="shared" si="1"/>
        <v>61.50359798534259</v>
      </c>
    </row>
    <row r="16" spans="1:8" ht="12.75">
      <c r="A16">
        <v>11</v>
      </c>
      <c r="B16">
        <v>65</v>
      </c>
      <c r="C16">
        <f t="shared" si="2"/>
        <v>5</v>
      </c>
      <c r="E16" s="3">
        <f t="shared" si="0"/>
        <v>0.04382630996480437</v>
      </c>
      <c r="F16" s="4">
        <f t="shared" si="3"/>
        <v>-29.396829268179236</v>
      </c>
      <c r="H16" s="2">
        <f t="shared" si="1"/>
        <v>65.69563863724174</v>
      </c>
    </row>
    <row r="17" spans="1:8" ht="12.75">
      <c r="A17">
        <v>12</v>
      </c>
      <c r="B17">
        <v>67</v>
      </c>
      <c r="C17">
        <f t="shared" si="2"/>
        <v>2</v>
      </c>
      <c r="E17" s="3">
        <f t="shared" si="0"/>
        <v>0.046443206085931915</v>
      </c>
      <c r="F17" s="4">
        <f t="shared" si="3"/>
        <v>-11.891532700195109</v>
      </c>
      <c r="H17" s="2">
        <f t="shared" si="1"/>
        <v>69.61836592281195</v>
      </c>
    </row>
    <row r="18" spans="1:8" ht="12.75">
      <c r="A18">
        <v>13</v>
      </c>
      <c r="B18">
        <v>68</v>
      </c>
      <c r="C18">
        <f t="shared" si="2"/>
        <v>1</v>
      </c>
      <c r="E18" s="3">
        <f t="shared" si="0"/>
        <v>0.048891982390903845</v>
      </c>
      <c r="F18" s="4">
        <f t="shared" si="3"/>
        <v>-6.012166846559268</v>
      </c>
      <c r="H18" s="2">
        <f t="shared" si="1"/>
        <v>73.28908160396486</v>
      </c>
    </row>
    <row r="19" spans="1:8" ht="12.75">
      <c r="A19">
        <v>14</v>
      </c>
      <c r="B19">
        <v>72</v>
      </c>
      <c r="C19">
        <f t="shared" si="2"/>
        <v>4</v>
      </c>
      <c r="E19" s="3">
        <f t="shared" si="0"/>
        <v>0.051183439565447075</v>
      </c>
      <c r="F19" s="4">
        <f t="shared" si="3"/>
        <v>-24.314269372083864</v>
      </c>
      <c r="H19" s="2">
        <f t="shared" si="1"/>
        <v>76.72397590860517</v>
      </c>
    </row>
    <row r="20" spans="1:8" ht="12.75">
      <c r="A20">
        <v>15</v>
      </c>
      <c r="B20">
        <v>75</v>
      </c>
      <c r="C20">
        <f t="shared" si="2"/>
        <v>3</v>
      </c>
      <c r="E20" s="3">
        <f t="shared" si="0"/>
        <v>0.05332768441627503</v>
      </c>
      <c r="F20" s="4">
        <f t="shared" si="3"/>
        <v>-18.434903518448042</v>
      </c>
      <c r="H20" s="2">
        <f t="shared" si="1"/>
        <v>79.93819893999627</v>
      </c>
    </row>
    <row r="21" spans="1:8" ht="12.75">
      <c r="A21">
        <v>16</v>
      </c>
      <c r="B21">
        <v>81</v>
      </c>
      <c r="C21">
        <f t="shared" si="2"/>
        <v>6</v>
      </c>
      <c r="E21" s="3">
        <f t="shared" si="0"/>
        <v>0.055334174448635656</v>
      </c>
      <c r="F21" s="4">
        <f t="shared" si="3"/>
        <v>-37.268210015666305</v>
      </c>
      <c r="H21" s="2">
        <f t="shared" si="1"/>
        <v>82.94592749850484</v>
      </c>
    </row>
    <row r="22" spans="1:8" ht="12.75">
      <c r="A22">
        <v>17</v>
      </c>
      <c r="B22">
        <v>90</v>
      </c>
      <c r="C22">
        <f t="shared" si="2"/>
        <v>9</v>
      </c>
      <c r="E22" s="3">
        <f t="shared" si="0"/>
        <v>0.05721175958002024</v>
      </c>
      <c r="F22" s="4">
        <f t="shared" si="3"/>
        <v>-56.49991949165487</v>
      </c>
      <c r="H22" s="2">
        <f t="shared" si="1"/>
        <v>85.76042761045034</v>
      </c>
    </row>
    <row r="23" spans="1:8" ht="12.75">
      <c r="A23">
        <v>18</v>
      </c>
      <c r="B23">
        <v>94</v>
      </c>
      <c r="C23">
        <f t="shared" si="2"/>
        <v>4</v>
      </c>
      <c r="E23" s="3">
        <f t="shared" si="0"/>
        <v>0.058968721174017774</v>
      </c>
      <c r="F23" s="4">
        <f t="shared" si="3"/>
        <v>-25.37667731547121</v>
      </c>
      <c r="H23" s="2">
        <f t="shared" si="1"/>
        <v>88.39411303985264</v>
      </c>
    </row>
    <row r="24" spans="1:8" ht="12.75">
      <c r="A24">
        <v>19</v>
      </c>
      <c r="B24">
        <v>96</v>
      </c>
      <c r="C24">
        <f t="shared" si="2"/>
        <v>2</v>
      </c>
      <c r="E24" s="3">
        <f t="shared" si="0"/>
        <v>0.06061280856647915</v>
      </c>
      <c r="F24" s="4">
        <f t="shared" si="3"/>
        <v>-12.821139650659026</v>
      </c>
      <c r="H24" s="2">
        <f t="shared" si="1"/>
        <v>90.85860004115224</v>
      </c>
    </row>
    <row r="25" spans="1:8" ht="12.75">
      <c r="A25">
        <v>20</v>
      </c>
      <c r="B25">
        <v>96</v>
      </c>
      <c r="C25">
        <f t="shared" si="2"/>
        <v>0</v>
      </c>
      <c r="E25" s="3">
        <f t="shared" si="0"/>
        <v>0.062151273245095374</v>
      </c>
      <c r="F25" s="4">
        <f t="shared" si="3"/>
        <v>0</v>
      </c>
      <c r="H25" s="2">
        <f t="shared" si="1"/>
        <v>93.16475859439797</v>
      </c>
    </row>
    <row r="26" spans="1:8" ht="12.75">
      <c r="A26">
        <v>21</v>
      </c>
      <c r="B26">
        <v>96</v>
      </c>
      <c r="C26">
        <f t="shared" si="2"/>
        <v>0</v>
      </c>
      <c r="E26" s="3">
        <f t="shared" si="0"/>
        <v>0.06359090083314364</v>
      </c>
      <c r="F26" s="4">
        <f t="shared" si="3"/>
        <v>0</v>
      </c>
      <c r="H26" s="2">
        <f t="shared" si="1"/>
        <v>95.32276034888233</v>
      </c>
    </row>
    <row r="27" spans="1:8" ht="12.75">
      <c r="A27">
        <v>22</v>
      </c>
      <c r="B27">
        <v>97</v>
      </c>
      <c r="C27">
        <f t="shared" si="2"/>
        <v>1</v>
      </c>
      <c r="E27" s="3">
        <f t="shared" si="0"/>
        <v>0.06493804101847034</v>
      </c>
      <c r="F27" s="4">
        <f t="shared" si="3"/>
        <v>-6.609771314714638</v>
      </c>
      <c r="H27" s="2">
        <f t="shared" si="1"/>
        <v>97.34212348668704</v>
      </c>
    </row>
    <row r="28" spans="1:8" ht="12.75">
      <c r="A28">
        <v>23</v>
      </c>
      <c r="B28">
        <v>97</v>
      </c>
      <c r="C28">
        <f t="shared" si="2"/>
        <v>0</v>
      </c>
      <c r="E28" s="3">
        <f t="shared" si="0"/>
        <v>0.06619863555971722</v>
      </c>
      <c r="F28" s="4">
        <f t="shared" si="3"/>
        <v>0</v>
      </c>
      <c r="H28" s="2">
        <f t="shared" si="1"/>
        <v>99.23175470401611</v>
      </c>
    </row>
    <row r="29" spans="1:8" ht="12.75">
      <c r="A29">
        <v>24</v>
      </c>
      <c r="B29">
        <v>101</v>
      </c>
      <c r="C29">
        <f t="shared" si="2"/>
        <v>4</v>
      </c>
      <c r="E29" s="3">
        <f t="shared" si="0"/>
        <v>0.06737824449331613</v>
      </c>
      <c r="F29" s="4">
        <f t="shared" si="3"/>
        <v>-26.97028923055217</v>
      </c>
      <c r="H29" s="2">
        <f t="shared" si="1"/>
        <v>100.99998849548088</v>
      </c>
    </row>
    <row r="30" spans="1:8" ht="12.75">
      <c r="A30">
        <v>25</v>
      </c>
      <c r="B30">
        <v>101</v>
      </c>
      <c r="E30" s="3">
        <f t="shared" si="0"/>
        <v>0.06848207065684209</v>
      </c>
      <c r="F30" s="4">
        <f>(B2-B29)*LN(1-E29)</f>
        <v>-97.51828277724216</v>
      </c>
      <c r="H30" s="2">
        <f t="shared" si="1"/>
        <v>102.65462391460629</v>
      </c>
    </row>
    <row r="31" spans="1:8" ht="12.75">
      <c r="A31">
        <v>26</v>
      </c>
      <c r="B31">
        <v>101</v>
      </c>
      <c r="E31" s="3">
        <f t="shared" si="0"/>
        <v>0.06951498263688882</v>
      </c>
      <c r="H31" s="2">
        <f t="shared" si="1"/>
        <v>104.20295897269635</v>
      </c>
    </row>
    <row r="32" spans="1:8" ht="12.75">
      <c r="A32">
        <v>27</v>
      </c>
      <c r="B32">
        <v>105</v>
      </c>
      <c r="E32" s="3">
        <f t="shared" si="0"/>
        <v>0.07048153624268126</v>
      </c>
      <c r="H32" s="2">
        <f t="shared" si="1"/>
        <v>105.65182282777921</v>
      </c>
    </row>
    <row r="33" spans="1:8" ht="12.75">
      <c r="A33">
        <v>28</v>
      </c>
      <c r="B33">
        <v>106</v>
      </c>
      <c r="E33" s="3">
        <f t="shared" si="0"/>
        <v>0.07138599460013792</v>
      </c>
      <c r="H33" s="2">
        <f t="shared" si="1"/>
        <v>107.00760590560674</v>
      </c>
    </row>
    <row r="34" spans="1:8" ht="12.75">
      <c r="A34">
        <v>29</v>
      </c>
      <c r="B34">
        <v>106</v>
      </c>
      <c r="E34" s="3">
        <f t="shared" si="0"/>
        <v>0.0722323469550107</v>
      </c>
      <c r="H34" s="2">
        <f t="shared" si="1"/>
        <v>108.27628808556103</v>
      </c>
    </row>
    <row r="35" spans="1:8" ht="12.75">
      <c r="A35">
        <v>30</v>
      </c>
      <c r="B35">
        <v>118</v>
      </c>
      <c r="E35" s="3">
        <f t="shared" si="0"/>
        <v>0.07302432626803618</v>
      </c>
      <c r="H35" s="2">
        <f t="shared" si="1"/>
        <v>109.46346507578623</v>
      </c>
    </row>
    <row r="36" spans="1:8" ht="12.75">
      <c r="A36">
        <v>31</v>
      </c>
      <c r="B36">
        <v>119</v>
      </c>
      <c r="E36" s="3">
        <f t="shared" si="0"/>
        <v>0.07376542567970451</v>
      </c>
      <c r="H36" s="2">
        <f t="shared" si="1"/>
        <v>110.57437309387706</v>
      </c>
    </row>
    <row r="37" spans="1:8" ht="12.75">
      <c r="A37">
        <v>32</v>
      </c>
      <c r="B37">
        <v>119</v>
      </c>
      <c r="E37" s="3">
        <f t="shared" si="0"/>
        <v>0.07445891391726593</v>
      </c>
      <c r="H37" s="2">
        <f t="shared" si="1"/>
        <v>111.61391196198163</v>
      </c>
    </row>
    <row r="38" spans="1:8" ht="12.75">
      <c r="A38">
        <v>33</v>
      </c>
      <c r="B38">
        <v>120</v>
      </c>
      <c r="E38" s="3">
        <f t="shared" si="0"/>
        <v>0.07510784971192998</v>
      </c>
      <c r="H38" s="2">
        <f t="shared" si="1"/>
        <v>112.58666671818304</v>
      </c>
    </row>
    <row r="39" spans="1:8" ht="12.75">
      <c r="A39">
        <v>34</v>
      </c>
      <c r="B39">
        <v>123</v>
      </c>
      <c r="E39" s="3">
        <f t="shared" si="0"/>
        <v>0.07571509528984643</v>
      </c>
      <c r="H39" s="2">
        <f t="shared" si="1"/>
        <v>113.49692783947981</v>
      </c>
    </row>
    <row r="40" spans="1:8" ht="12.75">
      <c r="A40">
        <v>35</v>
      </c>
      <c r="B40">
        <v>125</v>
      </c>
      <c r="E40" s="3">
        <f t="shared" si="0"/>
        <v>0.07628332899637207</v>
      </c>
      <c r="H40" s="2">
        <f t="shared" si="1"/>
        <v>114.34871016556173</v>
      </c>
    </row>
    <row r="41" spans="1:8" ht="12.75">
      <c r="A41">
        <v>36</v>
      </c>
      <c r="B41">
        <v>125</v>
      </c>
      <c r="E41" s="3">
        <f t="shared" si="0"/>
        <v>0.0768150571093041</v>
      </c>
      <c r="H41" s="2">
        <f t="shared" si="1"/>
        <v>115.14577060684684</v>
      </c>
    </row>
    <row r="42" spans="1:8" ht="12.75">
      <c r="A42">
        <v>37</v>
      </c>
      <c r="B42">
        <v>126</v>
      </c>
      <c r="E42" s="3">
        <f t="shared" si="0"/>
        <v>0.0773126248931848</v>
      </c>
      <c r="H42" s="2">
        <f t="shared" si="1"/>
        <v>115.89162471488402</v>
      </c>
    </row>
    <row r="43" spans="1:8" ht="12.75">
      <c r="A43">
        <v>38</v>
      </c>
      <c r="B43">
        <v>127</v>
      </c>
      <c r="E43" s="3">
        <f t="shared" si="0"/>
        <v>0.07777822694343334</v>
      </c>
      <c r="H43" s="2">
        <f t="shared" si="1"/>
        <v>116.58956218820657</v>
      </c>
    </row>
    <row r="44" spans="1:8" ht="12.75">
      <c r="A44">
        <v>39</v>
      </c>
      <c r="B44">
        <v>127</v>
      </c>
      <c r="E44" s="3">
        <f t="shared" si="0"/>
        <v>0.07821391686592966</v>
      </c>
      <c r="H44" s="2">
        <f t="shared" si="1"/>
        <v>117.24266138202856</v>
      </c>
    </row>
    <row r="45" spans="1:8" ht="12.75">
      <c r="A45">
        <v>40</v>
      </c>
      <c r="B45">
        <v>127</v>
      </c>
      <c r="E45" s="3">
        <f t="shared" si="0"/>
        <v>0.07862161633474325</v>
      </c>
      <c r="H45" s="2">
        <f t="shared" si="1"/>
        <v>117.85380288578014</v>
      </c>
    </row>
    <row r="46" spans="1:8" ht="12.75">
      <c r="A46">
        <v>41</v>
      </c>
      <c r="B46">
        <v>127</v>
      </c>
      <c r="E46" s="3">
        <f t="shared" si="0"/>
        <v>0.07900312356795747</v>
      </c>
      <c r="H46" s="2">
        <f t="shared" si="1"/>
        <v>118.42568222836825</v>
      </c>
    </row>
    <row r="47" spans="1:8" ht="12.75">
      <c r="A47">
        <v>42</v>
      </c>
      <c r="B47">
        <v>128</v>
      </c>
      <c r="E47" s="3">
        <f t="shared" si="0"/>
        <v>0.07936012125897314</v>
      </c>
      <c r="H47" s="2">
        <f t="shared" si="1"/>
        <v>118.96082176720074</v>
      </c>
    </row>
    <row r="48" spans="1:8" ht="12.75">
      <c r="A48">
        <v>43</v>
      </c>
      <c r="B48">
        <v>129</v>
      </c>
      <c r="E48" s="3">
        <f t="shared" si="0"/>
        <v>0.07969418399827369</v>
      </c>
      <c r="H48" s="2">
        <f t="shared" si="1"/>
        <v>119.46158181341225</v>
      </c>
    </row>
    <row r="49" spans="1:8" ht="12.75">
      <c r="A49">
        <v>44</v>
      </c>
      <c r="B49">
        <v>129</v>
      </c>
      <c r="E49" s="3">
        <f t="shared" si="0"/>
        <v>0.0800067852183866</v>
      </c>
      <c r="H49" s="2">
        <f t="shared" si="1"/>
        <v>119.93017104236151</v>
      </c>
    </row>
    <row r="50" spans="1:8" ht="12.75">
      <c r="A50">
        <v>45</v>
      </c>
      <c r="B50">
        <v>129</v>
      </c>
      <c r="E50" s="3">
        <f t="shared" si="0"/>
        <v>0.08029930369267284</v>
      </c>
      <c r="H50" s="2">
        <f t="shared" si="1"/>
        <v>120.36865623531658</v>
      </c>
    </row>
    <row r="51" spans="1:8" ht="12.75">
      <c r="A51">
        <v>46</v>
      </c>
      <c r="B51">
        <v>130</v>
      </c>
      <c r="E51" s="3">
        <f t="shared" si="0"/>
        <v>0.08057302961660827</v>
      </c>
      <c r="H51" s="2">
        <f t="shared" si="1"/>
        <v>120.7789713952958</v>
      </c>
    </row>
    <row r="52" spans="1:8" ht="12.75">
      <c r="A52">
        <v>47</v>
      </c>
      <c r="B52">
        <v>132</v>
      </c>
      <c r="E52" s="3">
        <f t="shared" si="0"/>
        <v>0.08082917029837931</v>
      </c>
      <c r="H52" s="2">
        <f t="shared" si="1"/>
        <v>121.16292627727059</v>
      </c>
    </row>
    <row r="53" spans="1:8" ht="12.75">
      <c r="A53">
        <v>48</v>
      </c>
      <c r="B53">
        <v>133</v>
      </c>
      <c r="E53" s="3">
        <f t="shared" si="0"/>
        <v>0.08106885548389217</v>
      </c>
      <c r="H53" s="2">
        <f t="shared" si="1"/>
        <v>121.52221437035436</v>
      </c>
    </row>
    <row r="54" spans="1:8" ht="12.75">
      <c r="A54">
        <v>49</v>
      </c>
      <c r="B54">
        <v>137</v>
      </c>
      <c r="E54" s="3">
        <f t="shared" si="0"/>
        <v>0.08129314233968214</v>
      </c>
      <c r="H54" s="2">
        <f t="shared" si="1"/>
        <v>121.85842036718353</v>
      </c>
    </row>
    <row r="55" spans="1:8" ht="12.75">
      <c r="A55">
        <v>50</v>
      </c>
      <c r="B55">
        <v>137</v>
      </c>
      <c r="E55" s="3">
        <f t="shared" si="0"/>
        <v>0.0815030201157012</v>
      </c>
      <c r="H55" s="2">
        <f t="shared" si="1"/>
        <v>122.1730271534361</v>
      </c>
    </row>
    <row r="56" spans="1:8" ht="12.75">
      <c r="A56">
        <v>51</v>
      </c>
      <c r="B56">
        <v>137</v>
      </c>
      <c r="E56" s="3">
        <f t="shared" si="0"/>
        <v>0.08169941450854941</v>
      </c>
      <c r="H56" s="2">
        <f t="shared" si="1"/>
        <v>122.46742234831557</v>
      </c>
    </row>
    <row r="57" spans="1:8" ht="12.75">
      <c r="A57">
        <v>52</v>
      </c>
      <c r="B57">
        <v>139</v>
      </c>
      <c r="E57" s="3">
        <f t="shared" si="0"/>
        <v>0.08188319174439507</v>
      </c>
      <c r="H57" s="2">
        <f t="shared" si="1"/>
        <v>122.7429044248482</v>
      </c>
    </row>
  </sheetData>
  <printOptions gridLines="1" heading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90" r:id="rId1"/>
  <headerFooter alignWithMargins="0">
    <oddHeader>&amp;CProblem 1 --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E1" t="s">
        <v>14</v>
      </c>
      <c r="F1" s="4">
        <v>0.050245247597305</v>
      </c>
    </row>
    <row r="2" spans="1:6" ht="12.75">
      <c r="A2" t="s">
        <v>2</v>
      </c>
      <c r="B2">
        <v>1499</v>
      </c>
      <c r="E2" t="s">
        <v>15</v>
      </c>
      <c r="F2" s="4">
        <v>7.9732665827499964</v>
      </c>
    </row>
    <row r="3" spans="5:6" ht="12.75">
      <c r="E3" t="s">
        <v>11</v>
      </c>
      <c r="F3" s="5">
        <f>SUM(F6:F30)</f>
        <v>-681.3729499061079</v>
      </c>
    </row>
    <row r="4" ht="12.75">
      <c r="B4" t="s">
        <v>3</v>
      </c>
    </row>
    <row r="5" spans="1:8" ht="12.75">
      <c r="A5" t="s">
        <v>5</v>
      </c>
      <c r="B5" t="s">
        <v>6</v>
      </c>
      <c r="C5" s="1" t="s">
        <v>8</v>
      </c>
      <c r="E5" s="1" t="s">
        <v>12</v>
      </c>
      <c r="H5" s="1" t="s">
        <v>13</v>
      </c>
    </row>
    <row r="6" spans="1:8" ht="12.75">
      <c r="A6">
        <v>1</v>
      </c>
      <c r="B6">
        <v>8</v>
      </c>
      <c r="C6">
        <f>B6</f>
        <v>8</v>
      </c>
      <c r="E6" s="3">
        <f>1-(F$2/(F$2+A6))^F$1</f>
        <v>0.005919165092481027</v>
      </c>
      <c r="F6" s="4">
        <f>C6*LN(E6)</f>
        <v>-41.03647897366101</v>
      </c>
      <c r="H6" s="2">
        <f>B$2*E6</f>
        <v>8.87282847362906</v>
      </c>
    </row>
    <row r="7" spans="1:8" ht="12.75">
      <c r="A7">
        <v>2</v>
      </c>
      <c r="B7">
        <v>14</v>
      </c>
      <c r="C7">
        <f>B7-B6</f>
        <v>6</v>
      </c>
      <c r="E7" s="3">
        <f aca="true" t="shared" si="0" ref="E7:E57">1-(F$2/(F$2+A7))^F$1</f>
        <v>0.011182589734804682</v>
      </c>
      <c r="F7" s="4">
        <f>C7*LN(E7-E6)</f>
        <v>-31.481840348419695</v>
      </c>
      <c r="H7" s="2">
        <f aca="true" t="shared" si="1" ref="H7:H57">B$2*E7</f>
        <v>16.762702012472218</v>
      </c>
    </row>
    <row r="8" spans="1:8" ht="12.75">
      <c r="A8">
        <v>3</v>
      </c>
      <c r="B8">
        <v>16</v>
      </c>
      <c r="C8">
        <f aca="true" t="shared" si="2" ref="C8:C29">B8-B7</f>
        <v>2</v>
      </c>
      <c r="E8" s="3">
        <f t="shared" si="0"/>
        <v>0.01591864838751822</v>
      </c>
      <c r="F8" s="4">
        <f aca="true" t="shared" si="3" ref="F8:F29">C8*LN(E8-E7)</f>
        <v>-10.705099994071832</v>
      </c>
      <c r="H8" s="2">
        <f t="shared" si="1"/>
        <v>23.86205393288981</v>
      </c>
    </row>
    <row r="9" spans="1:8" ht="12.75">
      <c r="A9">
        <v>4</v>
      </c>
      <c r="B9">
        <v>32</v>
      </c>
      <c r="C9">
        <f t="shared" si="2"/>
        <v>16</v>
      </c>
      <c r="E9" s="3">
        <f t="shared" si="0"/>
        <v>0.020221564245881507</v>
      </c>
      <c r="F9" s="4">
        <f t="shared" si="3"/>
        <v>-87.1753980719504</v>
      </c>
      <c r="H9" s="2">
        <f t="shared" si="1"/>
        <v>30.312124804576378</v>
      </c>
    </row>
    <row r="10" spans="1:8" ht="12.75">
      <c r="A10">
        <v>5</v>
      </c>
      <c r="B10">
        <v>40</v>
      </c>
      <c r="C10">
        <f t="shared" si="2"/>
        <v>8</v>
      </c>
      <c r="E10" s="3">
        <f t="shared" si="0"/>
        <v>0.0241625108233402</v>
      </c>
      <c r="F10" s="4">
        <f t="shared" si="3"/>
        <v>-44.290674691530256</v>
      </c>
      <c r="H10" s="2">
        <f t="shared" si="1"/>
        <v>36.21960372418696</v>
      </c>
    </row>
    <row r="11" spans="1:8" ht="12.75">
      <c r="A11">
        <v>6</v>
      </c>
      <c r="B11">
        <v>47</v>
      </c>
      <c r="C11">
        <f t="shared" si="2"/>
        <v>7</v>
      </c>
      <c r="E11" s="3">
        <f t="shared" si="0"/>
        <v>0.027796546249711618</v>
      </c>
      <c r="F11" s="4">
        <f t="shared" si="3"/>
        <v>-39.321880923268665</v>
      </c>
      <c r="H11" s="2">
        <f t="shared" si="1"/>
        <v>41.66702282831771</v>
      </c>
    </row>
    <row r="12" spans="1:8" ht="12.75">
      <c r="A12">
        <v>7</v>
      </c>
      <c r="B12">
        <v>50</v>
      </c>
      <c r="C12">
        <f t="shared" si="2"/>
        <v>3</v>
      </c>
      <c r="E12" s="3">
        <f t="shared" si="0"/>
        <v>0.03116712532874688</v>
      </c>
      <c r="F12" s="4">
        <f t="shared" si="3"/>
        <v>-17.078012147513814</v>
      </c>
      <c r="H12" s="2">
        <f t="shared" si="1"/>
        <v>46.71952086779157</v>
      </c>
    </row>
    <row r="13" spans="1:8" ht="12.75">
      <c r="A13">
        <v>8</v>
      </c>
      <c r="B13">
        <v>52</v>
      </c>
      <c r="C13">
        <f t="shared" si="2"/>
        <v>2</v>
      </c>
      <c r="E13" s="3">
        <f t="shared" si="0"/>
        <v>0.034309137748482876</v>
      </c>
      <c r="F13" s="4">
        <f t="shared" si="3"/>
        <v>-11.5257835726886</v>
      </c>
      <c r="H13" s="2">
        <f t="shared" si="1"/>
        <v>51.42939748497583</v>
      </c>
    </row>
    <row r="14" spans="1:8" ht="12.75">
      <c r="A14">
        <v>9</v>
      </c>
      <c r="B14">
        <v>57</v>
      </c>
      <c r="C14">
        <f t="shared" si="2"/>
        <v>5</v>
      </c>
      <c r="E14" s="3">
        <f t="shared" si="0"/>
        <v>0.03725101431706024</v>
      </c>
      <c r="F14" s="4">
        <f t="shared" si="3"/>
        <v>-29.143538063096695</v>
      </c>
      <c r="H14" s="2">
        <f t="shared" si="1"/>
        <v>55.839270461273294</v>
      </c>
    </row>
    <row r="15" spans="1:8" ht="12.75">
      <c r="A15">
        <v>10</v>
      </c>
      <c r="B15">
        <v>60</v>
      </c>
      <c r="C15">
        <f t="shared" si="2"/>
        <v>3</v>
      </c>
      <c r="E15" s="3">
        <f t="shared" si="0"/>
        <v>0.04001622418744388</v>
      </c>
      <c r="F15" s="4">
        <f t="shared" si="3"/>
        <v>-17.67191623319617</v>
      </c>
      <c r="H15" s="2">
        <f t="shared" si="1"/>
        <v>59.98432005697838</v>
      </c>
    </row>
    <row r="16" spans="1:8" ht="12.75">
      <c r="A16">
        <v>11</v>
      </c>
      <c r="B16">
        <v>65</v>
      </c>
      <c r="C16">
        <f t="shared" si="2"/>
        <v>5</v>
      </c>
      <c r="E16" s="3">
        <f t="shared" si="0"/>
        <v>0.04262436265446201</v>
      </c>
      <c r="F16" s="4">
        <f t="shared" si="3"/>
        <v>-29.745592715726627</v>
      </c>
      <c r="H16" s="2">
        <f t="shared" si="1"/>
        <v>63.893919619038556</v>
      </c>
    </row>
    <row r="17" spans="1:8" ht="12.75">
      <c r="A17">
        <v>12</v>
      </c>
      <c r="B17">
        <v>67</v>
      </c>
      <c r="C17">
        <f t="shared" si="2"/>
        <v>2</v>
      </c>
      <c r="E17" s="3">
        <f t="shared" si="0"/>
        <v>0.0450919567913699</v>
      </c>
      <c r="F17" s="4">
        <f t="shared" si="3"/>
        <v>-12.009023273323615</v>
      </c>
      <c r="H17" s="2">
        <f t="shared" si="1"/>
        <v>67.59284323026348</v>
      </c>
    </row>
    <row r="18" spans="1:8" ht="12.75">
      <c r="A18">
        <v>13</v>
      </c>
      <c r="B18">
        <v>68</v>
      </c>
      <c r="C18">
        <f t="shared" si="2"/>
        <v>1</v>
      </c>
      <c r="E18" s="3">
        <f t="shared" si="0"/>
        <v>0.04743307233907523</v>
      </c>
      <c r="F18" s="4">
        <f t="shared" si="3"/>
        <v>-6.057127733423467</v>
      </c>
      <c r="H18" s="2">
        <f t="shared" si="1"/>
        <v>71.10217543627377</v>
      </c>
    </row>
    <row r="19" spans="1:8" ht="12.75">
      <c r="A19">
        <v>14</v>
      </c>
      <c r="B19">
        <v>72</v>
      </c>
      <c r="C19">
        <f t="shared" si="2"/>
        <v>4</v>
      </c>
      <c r="E19" s="3">
        <f t="shared" si="0"/>
        <v>0.04965977786057596</v>
      </c>
      <c r="F19" s="4">
        <f t="shared" si="3"/>
        <v>-24.42892852191265</v>
      </c>
      <c r="H19" s="2">
        <f t="shared" si="1"/>
        <v>74.44000701300337</v>
      </c>
    </row>
    <row r="20" spans="1:8" ht="12.75">
      <c r="A20">
        <v>15</v>
      </c>
      <c r="B20">
        <v>75</v>
      </c>
      <c r="C20">
        <f t="shared" si="2"/>
        <v>3</v>
      </c>
      <c r="E20" s="3">
        <f t="shared" si="0"/>
        <v>0.05178250459412259</v>
      </c>
      <c r="F20" s="4">
        <f t="shared" si="3"/>
        <v>-18.465161465008084</v>
      </c>
      <c r="H20" s="2">
        <f t="shared" si="1"/>
        <v>77.62197438658977</v>
      </c>
    </row>
    <row r="21" spans="1:8" ht="12.75">
      <c r="A21">
        <v>16</v>
      </c>
      <c r="B21">
        <v>81</v>
      </c>
      <c r="C21">
        <f t="shared" si="2"/>
        <v>6</v>
      </c>
      <c r="E21" s="3">
        <f t="shared" si="0"/>
        <v>0.05381032889151094</v>
      </c>
      <c r="F21" s="4">
        <f t="shared" si="3"/>
        <v>-37.204751012251116</v>
      </c>
      <c r="H21" s="2">
        <f t="shared" si="1"/>
        <v>80.6616830083749</v>
      </c>
    </row>
    <row r="22" spans="1:8" ht="12.75">
      <c r="A22">
        <v>17</v>
      </c>
      <c r="B22">
        <v>90</v>
      </c>
      <c r="C22">
        <f t="shared" si="2"/>
        <v>9</v>
      </c>
      <c r="E22" s="3">
        <f t="shared" si="0"/>
        <v>0.05575119638072834</v>
      </c>
      <c r="F22" s="4">
        <f t="shared" si="3"/>
        <v>-56.20158221816209</v>
      </c>
      <c r="H22" s="2">
        <f t="shared" si="1"/>
        <v>83.57104337471178</v>
      </c>
    </row>
    <row r="23" spans="1:8" ht="12.75">
      <c r="A23">
        <v>18</v>
      </c>
      <c r="B23">
        <v>94</v>
      </c>
      <c r="C23">
        <f t="shared" si="2"/>
        <v>4</v>
      </c>
      <c r="E23" s="3">
        <f t="shared" si="0"/>
        <v>0.05761210169414255</v>
      </c>
      <c r="F23" s="4">
        <f t="shared" si="3"/>
        <v>-25.14676872811383</v>
      </c>
      <c r="H23" s="2">
        <f t="shared" si="1"/>
        <v>86.36054043951968</v>
      </c>
    </row>
    <row r="24" spans="1:8" ht="12.75">
      <c r="A24">
        <v>19</v>
      </c>
      <c r="B24">
        <v>96</v>
      </c>
      <c r="C24">
        <f t="shared" si="2"/>
        <v>2</v>
      </c>
      <c r="E24" s="3">
        <f t="shared" si="0"/>
        <v>0.059399233916898164</v>
      </c>
      <c r="F24" s="4">
        <f t="shared" si="3"/>
        <v>-12.654286108145586</v>
      </c>
      <c r="H24" s="2">
        <f t="shared" si="1"/>
        <v>89.03945164143035</v>
      </c>
    </row>
    <row r="25" spans="1:8" ht="12.75">
      <c r="A25">
        <v>20</v>
      </c>
      <c r="B25">
        <v>96</v>
      </c>
      <c r="C25">
        <f t="shared" si="2"/>
        <v>0</v>
      </c>
      <c r="E25" s="3">
        <f t="shared" si="0"/>
        <v>0.06111809530412016</v>
      </c>
      <c r="F25" s="4">
        <f t="shared" si="3"/>
        <v>0</v>
      </c>
      <c r="H25" s="2">
        <f t="shared" si="1"/>
        <v>91.61602486087611</v>
      </c>
    </row>
    <row r="26" spans="1:8" ht="12.75">
      <c r="A26">
        <v>21</v>
      </c>
      <c r="B26">
        <v>96</v>
      </c>
      <c r="C26">
        <f t="shared" si="2"/>
        <v>0</v>
      </c>
      <c r="E26" s="3">
        <f t="shared" si="0"/>
        <v>0.06277359894638013</v>
      </c>
      <c r="F26" s="4">
        <f t="shared" si="3"/>
        <v>0</v>
      </c>
      <c r="H26" s="2">
        <f t="shared" si="1"/>
        <v>94.0976248206238</v>
      </c>
    </row>
    <row r="27" spans="1:8" ht="12.75">
      <c r="A27">
        <v>22</v>
      </c>
      <c r="B27">
        <v>97</v>
      </c>
      <c r="C27">
        <f t="shared" si="2"/>
        <v>1</v>
      </c>
      <c r="E27" s="3">
        <f t="shared" si="0"/>
        <v>0.06437014970432775</v>
      </c>
      <c r="F27" s="4">
        <f t="shared" si="3"/>
        <v>-6.4399097530498</v>
      </c>
      <c r="H27" s="2">
        <f t="shared" si="1"/>
        <v>96.49085440678729</v>
      </c>
    </row>
    <row r="28" spans="1:8" ht="12.75">
      <c r="A28">
        <v>23</v>
      </c>
      <c r="B28">
        <v>97</v>
      </c>
      <c r="C28">
        <f t="shared" si="2"/>
        <v>0</v>
      </c>
      <c r="E28" s="3">
        <f t="shared" si="0"/>
        <v>0.06591171173376176</v>
      </c>
      <c r="F28" s="4">
        <f t="shared" si="3"/>
        <v>0</v>
      </c>
      <c r="H28" s="2">
        <f t="shared" si="1"/>
        <v>98.80165588890887</v>
      </c>
    </row>
    <row r="29" spans="1:8" ht="12.75">
      <c r="A29">
        <v>24</v>
      </c>
      <c r="B29">
        <v>101</v>
      </c>
      <c r="C29">
        <f t="shared" si="2"/>
        <v>4</v>
      </c>
      <c r="E29" s="3">
        <f t="shared" si="0"/>
        <v>0.06740186517847091</v>
      </c>
      <c r="F29" s="4">
        <f t="shared" si="3"/>
        <v>-26.03550472520352</v>
      </c>
      <c r="H29" s="2">
        <f t="shared" si="1"/>
        <v>101.0353959025279</v>
      </c>
    </row>
    <row r="30" spans="1:8" ht="12.75">
      <c r="A30">
        <v>25</v>
      </c>
      <c r="B30">
        <v>101</v>
      </c>
      <c r="E30" s="3">
        <f t="shared" si="0"/>
        <v>0.06884385404867033</v>
      </c>
      <c r="F30" s="4">
        <f>(B2-B29)*LN(1-E29)</f>
        <v>-97.55369063239046</v>
      </c>
      <c r="H30" s="2">
        <f t="shared" si="1"/>
        <v>103.19693721895682</v>
      </c>
    </row>
    <row r="31" spans="1:8" ht="12.75">
      <c r="A31">
        <v>26</v>
      </c>
      <c r="B31">
        <v>101</v>
      </c>
      <c r="E31" s="3">
        <f t="shared" si="0"/>
        <v>0.07024062687790256</v>
      </c>
      <c r="H31" s="2">
        <f t="shared" si="1"/>
        <v>105.29069968997594</v>
      </c>
    </row>
    <row r="32" spans="1:8" ht="12.75">
      <c r="A32">
        <v>27</v>
      </c>
      <c r="B32">
        <v>105</v>
      </c>
      <c r="E32" s="3">
        <f t="shared" si="0"/>
        <v>0.07159487142555288</v>
      </c>
      <c r="H32" s="2">
        <f t="shared" si="1"/>
        <v>107.32071226690375</v>
      </c>
    </row>
    <row r="33" spans="1:8" ht="12.75">
      <c r="A33">
        <v>28</v>
      </c>
      <c r="B33">
        <v>106</v>
      </c>
      <c r="E33" s="3">
        <f t="shared" si="0"/>
        <v>0.07290904444031965</v>
      </c>
      <c r="H33" s="2">
        <f t="shared" si="1"/>
        <v>109.29065761603916</v>
      </c>
    </row>
    <row r="34" spans="1:8" ht="12.75">
      <c r="A34">
        <v>29</v>
      </c>
      <c r="B34">
        <v>106</v>
      </c>
      <c r="E34" s="3">
        <f t="shared" si="0"/>
        <v>0.07418539730374984</v>
      </c>
      <c r="H34" s="2">
        <f t="shared" si="1"/>
        <v>111.20391055832101</v>
      </c>
    </row>
    <row r="35" spans="1:8" ht="12.75">
      <c r="A35">
        <v>30</v>
      </c>
      <c r="B35">
        <v>118</v>
      </c>
      <c r="E35" s="3">
        <f t="shared" si="0"/>
        <v>0.07542599821886442</v>
      </c>
      <c r="H35" s="2">
        <f t="shared" si="1"/>
        <v>113.06357133007776</v>
      </c>
    </row>
    <row r="36" spans="1:8" ht="12.75">
      <c r="A36">
        <v>31</v>
      </c>
      <c r="B36">
        <v>119</v>
      </c>
      <c r="E36" s="3">
        <f t="shared" si="0"/>
        <v>0.07663275148705517</v>
      </c>
      <c r="H36" s="2">
        <f t="shared" si="1"/>
        <v>114.8724944790957</v>
      </c>
    </row>
    <row r="37" spans="1:8" ht="12.75">
      <c r="A37">
        <v>32</v>
      </c>
      <c r="B37">
        <v>119</v>
      </c>
      <c r="E37" s="3">
        <f t="shared" si="0"/>
        <v>0.0778074143194375</v>
      </c>
      <c r="H37" s="2">
        <f t="shared" si="1"/>
        <v>116.63331406483681</v>
      </c>
    </row>
    <row r="38" spans="1:8" ht="12.75">
      <c r="A38">
        <v>33</v>
      </c>
      <c r="B38">
        <v>120</v>
      </c>
      <c r="E38" s="3">
        <f t="shared" si="0"/>
        <v>0.0789516115511334</v>
      </c>
      <c r="H38" s="2">
        <f t="shared" si="1"/>
        <v>118.34846571514896</v>
      </c>
    </row>
    <row r="39" spans="1:8" ht="12.75">
      <c r="A39">
        <v>34</v>
      </c>
      <c r="B39">
        <v>123</v>
      </c>
      <c r="E39" s="3">
        <f t="shared" si="0"/>
        <v>0.08006684856433277</v>
      </c>
      <c r="H39" s="2">
        <f t="shared" si="1"/>
        <v>120.02020599793482</v>
      </c>
    </row>
    <row r="40" spans="1:8" ht="12.75">
      <c r="A40">
        <v>35</v>
      </c>
      <c r="B40">
        <v>125</v>
      </c>
      <c r="E40" s="3">
        <f t="shared" si="0"/>
        <v>0.0811545226752255</v>
      </c>
      <c r="H40" s="2">
        <f t="shared" si="1"/>
        <v>121.65062949016301</v>
      </c>
    </row>
    <row r="41" spans="1:8" ht="12.75">
      <c r="A41">
        <v>36</v>
      </c>
      <c r="B41">
        <v>125</v>
      </c>
      <c r="E41" s="3">
        <f t="shared" si="0"/>
        <v>0.08221593319853282</v>
      </c>
      <c r="H41" s="2">
        <f t="shared" si="1"/>
        <v>123.2416838646007</v>
      </c>
    </row>
    <row r="42" spans="1:8" ht="12.75">
      <c r="A42">
        <v>37</v>
      </c>
      <c r="B42">
        <v>126</v>
      </c>
      <c r="E42" s="3">
        <f t="shared" si="0"/>
        <v>0.08325229036949355</v>
      </c>
      <c r="H42" s="2">
        <f t="shared" si="1"/>
        <v>124.79518326387084</v>
      </c>
    </row>
    <row r="43" spans="1:8" ht="12.75">
      <c r="A43">
        <v>38</v>
      </c>
      <c r="B43">
        <v>127</v>
      </c>
      <c r="E43" s="3">
        <f t="shared" si="0"/>
        <v>0.08426472327528223</v>
      </c>
      <c r="H43" s="2">
        <f t="shared" si="1"/>
        <v>126.31282018964806</v>
      </c>
    </row>
    <row r="44" spans="1:8" ht="12.75">
      <c r="A44">
        <v>39</v>
      </c>
      <c r="B44">
        <v>127</v>
      </c>
      <c r="E44" s="3">
        <f t="shared" si="0"/>
        <v>0.08525428692478476</v>
      </c>
      <c r="H44" s="2">
        <f t="shared" si="1"/>
        <v>127.79617610025235</v>
      </c>
    </row>
    <row r="45" spans="1:8" ht="12.75">
      <c r="A45">
        <v>40</v>
      </c>
      <c r="B45">
        <v>127</v>
      </c>
      <c r="E45" s="3">
        <f t="shared" si="0"/>
        <v>0.08622196856651354</v>
      </c>
      <c r="H45" s="2">
        <f t="shared" si="1"/>
        <v>129.2467308812038</v>
      </c>
    </row>
    <row r="46" spans="1:8" ht="12.75">
      <c r="A46">
        <v>41</v>
      </c>
      <c r="B46">
        <v>127</v>
      </c>
      <c r="E46" s="3">
        <f t="shared" si="0"/>
        <v>0.0871686933484832</v>
      </c>
      <c r="H46" s="2">
        <f t="shared" si="1"/>
        <v>130.66587132937633</v>
      </c>
    </row>
    <row r="47" spans="1:8" ht="12.75">
      <c r="A47">
        <v>42</v>
      </c>
      <c r="B47">
        <v>128</v>
      </c>
      <c r="E47" s="3">
        <f t="shared" si="0"/>
        <v>0.08809532940049924</v>
      </c>
      <c r="H47" s="2">
        <f t="shared" si="1"/>
        <v>132.05489877134838</v>
      </c>
    </row>
    <row r="48" spans="1:8" ht="12.75">
      <c r="A48">
        <v>43</v>
      </c>
      <c r="B48">
        <v>129</v>
      </c>
      <c r="E48" s="3">
        <f t="shared" si="0"/>
        <v>0.08900269240807479</v>
      </c>
      <c r="H48" s="2">
        <f t="shared" si="1"/>
        <v>133.4150359197041</v>
      </c>
    </row>
    <row r="49" spans="1:8" ht="12.75">
      <c r="A49">
        <v>44</v>
      </c>
      <c r="B49">
        <v>129</v>
      </c>
      <c r="E49" s="3">
        <f t="shared" si="0"/>
        <v>0.08989154973771774</v>
      </c>
      <c r="H49" s="2">
        <f t="shared" si="1"/>
        <v>134.74743305683887</v>
      </c>
    </row>
    <row r="50" spans="1:8" ht="12.75">
      <c r="A50">
        <v>45</v>
      </c>
      <c r="B50">
        <v>129</v>
      </c>
      <c r="E50" s="3">
        <f t="shared" si="0"/>
        <v>0.09076262416529923</v>
      </c>
      <c r="H50" s="2">
        <f t="shared" si="1"/>
        <v>136.05317362378355</v>
      </c>
    </row>
    <row r="51" spans="1:8" ht="12.75">
      <c r="A51">
        <v>46</v>
      </c>
      <c r="B51">
        <v>130</v>
      </c>
      <c r="E51" s="3">
        <f t="shared" si="0"/>
        <v>0.09161659725240323</v>
      </c>
      <c r="H51" s="2">
        <f t="shared" si="1"/>
        <v>137.33327928135245</v>
      </c>
    </row>
    <row r="52" spans="1:8" ht="12.75">
      <c r="A52">
        <v>47</v>
      </c>
      <c r="B52">
        <v>132</v>
      </c>
      <c r="E52" s="3">
        <f t="shared" si="0"/>
        <v>0.09245411240974388</v>
      </c>
      <c r="H52" s="2">
        <f t="shared" si="1"/>
        <v>138.58871450220607</v>
      </c>
    </row>
    <row r="53" spans="1:8" ht="12.75">
      <c r="A53">
        <v>48</v>
      </c>
      <c r="B53">
        <v>133</v>
      </c>
      <c r="E53" s="3">
        <f t="shared" si="0"/>
        <v>0.09327577768177309</v>
      </c>
      <c r="H53" s="2">
        <f t="shared" si="1"/>
        <v>139.82039074497786</v>
      </c>
    </row>
    <row r="54" spans="1:8" ht="12.75">
      <c r="A54">
        <v>49</v>
      </c>
      <c r="B54">
        <v>137</v>
      </c>
      <c r="E54" s="3">
        <f t="shared" si="0"/>
        <v>0.09408216828233873</v>
      </c>
      <c r="H54" s="2">
        <f t="shared" si="1"/>
        <v>141.02917025522575</v>
      </c>
    </row>
    <row r="55" spans="1:8" ht="12.75">
      <c r="A55">
        <v>50</v>
      </c>
      <c r="B55">
        <v>137</v>
      </c>
      <c r="E55" s="3">
        <f t="shared" si="0"/>
        <v>0.09487382890759688</v>
      </c>
      <c r="H55" s="2">
        <f t="shared" si="1"/>
        <v>142.21586953248772</v>
      </c>
    </row>
    <row r="56" spans="1:8" ht="12.75">
      <c r="A56">
        <v>51</v>
      </c>
      <c r="B56">
        <v>137</v>
      </c>
      <c r="E56" s="3">
        <f t="shared" si="0"/>
        <v>0.09565127584921618</v>
      </c>
      <c r="H56" s="2">
        <f t="shared" si="1"/>
        <v>143.38126249797506</v>
      </c>
    </row>
    <row r="57" spans="1:8" ht="12.75">
      <c r="A57">
        <v>52</v>
      </c>
      <c r="B57">
        <v>139</v>
      </c>
      <c r="E57" s="3">
        <f t="shared" si="0"/>
        <v>0.09641499892818872</v>
      </c>
      <c r="H57" s="2">
        <f t="shared" si="1"/>
        <v>144.5260833933549</v>
      </c>
    </row>
  </sheetData>
  <printOptions gridLines="1" heading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90" r:id="rId1"/>
  <headerFooter alignWithMargins="0">
    <oddHeader>&amp;CProblem 1 --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Business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G.S. Hardie</dc:creator>
  <cp:keywords/>
  <dc:description/>
  <cp:lastModifiedBy>Bruce G.S. Hardie</cp:lastModifiedBy>
  <cp:lastPrinted>2002-04-27T20:24:39Z</cp:lastPrinted>
  <dcterms:created xsi:type="dcterms:W3CDTF">2000-05-15T12:47:46Z</dcterms:created>
  <dcterms:modified xsi:type="dcterms:W3CDTF">2002-05-02T09:17:59Z</dcterms:modified>
  <cp:category/>
  <cp:version/>
  <cp:contentType/>
  <cp:contentStatus/>
</cp:coreProperties>
</file>